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u\Desktop\public_html\coursework\isc110\"/>
    </mc:Choice>
  </mc:AlternateContent>
  <bookViews>
    <workbookView xWindow="0" yWindow="0" windowWidth="15345" windowHeight="5595" tabRatio="26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" i="1" l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D61" i="1"/>
  <c r="E61" i="1"/>
  <c r="F61" i="1"/>
  <c r="G61" i="1"/>
  <c r="C61" i="1"/>
  <c r="D60" i="1"/>
  <c r="E60" i="1"/>
  <c r="F60" i="1"/>
  <c r="G60" i="1"/>
  <c r="C60" i="1"/>
  <c r="D59" i="1"/>
  <c r="E59" i="1"/>
  <c r="F59" i="1"/>
  <c r="G59" i="1"/>
  <c r="C59" i="1"/>
  <c r="D58" i="1"/>
  <c r="E58" i="1"/>
  <c r="F58" i="1"/>
  <c r="G58" i="1"/>
  <c r="C58" i="1"/>
  <c r="D57" i="1"/>
  <c r="E57" i="1"/>
  <c r="F57" i="1"/>
  <c r="G57" i="1"/>
  <c r="C57" i="1"/>
  <c r="D56" i="1"/>
  <c r="E56" i="1"/>
  <c r="F56" i="1"/>
  <c r="G56" i="1"/>
  <c r="C56" i="1"/>
  <c r="F55" i="1"/>
  <c r="G55" i="1"/>
  <c r="C55" i="1"/>
  <c r="E55" i="1"/>
  <c r="D55" i="1"/>
  <c r="H50" i="1"/>
  <c r="H51" i="1"/>
  <c r="H52" i="1"/>
  <c r="H53" i="1"/>
  <c r="H54" i="1"/>
  <c r="H48" i="1"/>
  <c r="H39" i="1"/>
  <c r="H40" i="1"/>
  <c r="H41" i="1"/>
  <c r="H42" i="1"/>
  <c r="H43" i="1"/>
  <c r="H44" i="1"/>
  <c r="H45" i="1"/>
  <c r="H46" i="1"/>
  <c r="H36" i="1"/>
  <c r="H3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6" i="1"/>
  <c r="H17" i="1"/>
  <c r="H18" i="1"/>
  <c r="H15" i="1"/>
  <c r="H19" i="1"/>
  <c r="H35" i="1"/>
  <c r="H38" i="1"/>
  <c r="H47" i="1"/>
  <c r="H49" i="1"/>
  <c r="I18" i="1" l="1"/>
  <c r="I22" i="1"/>
  <c r="I26" i="1"/>
  <c r="I30" i="1"/>
  <c r="I34" i="1"/>
  <c r="I38" i="1"/>
  <c r="I42" i="1"/>
  <c r="I46" i="1"/>
  <c r="I50" i="1"/>
  <c r="I54" i="1"/>
  <c r="I15" i="1"/>
  <c r="I16" i="1"/>
  <c r="I17" i="1"/>
  <c r="I19" i="1"/>
  <c r="I20" i="1"/>
  <c r="I21" i="1"/>
  <c r="I23" i="1"/>
  <c r="I24" i="1"/>
  <c r="I25" i="1"/>
  <c r="I27" i="1"/>
  <c r="I28" i="1"/>
  <c r="I29" i="1"/>
  <c r="I31" i="1"/>
  <c r="I32" i="1"/>
  <c r="I33" i="1"/>
  <c r="I35" i="1"/>
  <c r="I36" i="1"/>
  <c r="I37" i="1"/>
  <c r="I39" i="1"/>
  <c r="I40" i="1"/>
  <c r="I41" i="1"/>
  <c r="I43" i="1"/>
  <c r="I44" i="1"/>
  <c r="I45" i="1"/>
  <c r="I47" i="1"/>
  <c r="I48" i="1"/>
  <c r="I49" i="1"/>
  <c r="I51" i="1"/>
  <c r="I52" i="1"/>
  <c r="I53" i="1"/>
</calcChain>
</file>

<file path=xl/sharedStrings.xml><?xml version="1.0" encoding="utf-8"?>
<sst xmlns="http://schemas.openxmlformats.org/spreadsheetml/2006/main" count="132" uniqueCount="73">
  <si>
    <t>food</t>
  </si>
  <si>
    <t>category</t>
  </si>
  <si>
    <t>calories</t>
  </si>
  <si>
    <t>protein</t>
  </si>
  <si>
    <t>fiber</t>
  </si>
  <si>
    <t>carbohydrate</t>
  </si>
  <si>
    <t>fat</t>
  </si>
  <si>
    <t>calories, calculated</t>
  </si>
  <si>
    <t>calories, difference</t>
  </si>
  <si>
    <t>almonds</t>
  </si>
  <si>
    <t>nuts and seeds</t>
  </si>
  <si>
    <t>apple, juice</t>
  </si>
  <si>
    <t>fruit</t>
  </si>
  <si>
    <t>apple,raw</t>
  </si>
  <si>
    <t>avocado</t>
  </si>
  <si>
    <t>vegetables</t>
  </si>
  <si>
    <t>beer,8oz</t>
  </si>
  <si>
    <t>beverage</t>
  </si>
  <si>
    <t>black beans</t>
  </si>
  <si>
    <t>dry legumes</t>
  </si>
  <si>
    <t>blueberries</t>
  </si>
  <si>
    <t>broccoli</t>
  </si>
  <si>
    <t>butter</t>
  </si>
  <si>
    <t>dairy</t>
  </si>
  <si>
    <t>cantaloupe</t>
  </si>
  <si>
    <t>carrots, cooked</t>
  </si>
  <si>
    <t>carrots, raw</t>
  </si>
  <si>
    <t>cheese, Am</t>
  </si>
  <si>
    <t>chick peas</t>
  </si>
  <si>
    <t>cola,12oz</t>
  </si>
  <si>
    <t>cottage cheese</t>
  </si>
  <si>
    <t>cream cheese</t>
  </si>
  <si>
    <t>egg</t>
  </si>
  <si>
    <t>egg,white</t>
  </si>
  <si>
    <t>grape,juice</t>
  </si>
  <si>
    <t>grapefruit</t>
  </si>
  <si>
    <t>grapefruit,juice</t>
  </si>
  <si>
    <t>grapes</t>
  </si>
  <si>
    <t>green beans</t>
  </si>
  <si>
    <t>ice cream</t>
  </si>
  <si>
    <t>milk shake</t>
  </si>
  <si>
    <t>milk,skim</t>
  </si>
  <si>
    <t>milk,whole</t>
  </si>
  <si>
    <t>orange</t>
  </si>
  <si>
    <t>orange,juice</t>
  </si>
  <si>
    <t>peach</t>
  </si>
  <si>
    <t>peanut butter</t>
  </si>
  <si>
    <t>peanuts</t>
  </si>
  <si>
    <t>pear</t>
  </si>
  <si>
    <t>peas, cooked</t>
  </si>
  <si>
    <t>potato</t>
  </si>
  <si>
    <t>potato, baked</t>
  </si>
  <si>
    <t>potato,fr.fr</t>
  </si>
  <si>
    <t>raisins</t>
  </si>
  <si>
    <t>raspberries</t>
  </si>
  <si>
    <t>soy milk</t>
  </si>
  <si>
    <t>Spirits, 86 prf 1.5oz</t>
  </si>
  <si>
    <t>squash,summer</t>
  </si>
  <si>
    <t>squash,winter</t>
  </si>
  <si>
    <t>strawberries</t>
  </si>
  <si>
    <t>sweet potato</t>
  </si>
  <si>
    <t>tofu</t>
  </si>
  <si>
    <t>tomato,raw</t>
  </si>
  <si>
    <t>walnuts</t>
  </si>
  <si>
    <t>watermelon</t>
  </si>
  <si>
    <t>white</t>
  </si>
  <si>
    <t>breads</t>
  </si>
  <si>
    <t>whole wheat</t>
  </si>
  <si>
    <t>wine,3.5oz</t>
  </si>
  <si>
    <t>protein-cal</t>
  </si>
  <si>
    <t>carbs-cal</t>
  </si>
  <si>
    <t>fat-cal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</si>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</sst>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0"/>
    <numFmt numFmtId="165" formatCode="0.0"/>
  </numFmts>
  <fonts count="3" x14ac:knownFonts="1"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8F6D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164" fontId="2" fillId="7" borderId="1" xfId="0" applyNumberFormat="1" applyFont="1" applyFill="1" applyBorder="1"/>
    <xf numFmtId="2" fontId="2" fillId="7" borderId="1" xfId="0" applyNumberFormat="1" applyFont="1" applyFill="1" applyBorder="1"/>
    <xf numFmtId="164" fontId="2" fillId="6" borderId="1" xfId="0" applyNumberFormat="1" applyFont="1" applyFill="1" applyBorder="1"/>
    <xf numFmtId="2" fontId="2" fillId="6" borderId="1" xfId="0" applyNumberFormat="1" applyFont="1" applyFill="1" applyBorder="1"/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164" fontId="2" fillId="8" borderId="1" xfId="0" applyNumberFormat="1" applyFont="1" applyFill="1" applyBorder="1"/>
    <xf numFmtId="2" fontId="2" fillId="8" borderId="1" xfId="0" applyNumberFormat="1" applyFont="1" applyFill="1" applyBorder="1"/>
    <xf numFmtId="164" fontId="2" fillId="5" borderId="1" xfId="0" applyNumberFormat="1" applyFont="1" applyFill="1" applyBorder="1"/>
    <xf numFmtId="2" fontId="2" fillId="5" borderId="1" xfId="0" applyNumberFormat="1" applyFont="1" applyFill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165" fontId="1" fillId="0" borderId="1" xfId="0" applyNumberFormat="1" applyFont="1" applyFill="1" applyBorder="1"/>
    <xf numFmtId="165" fontId="2" fillId="2" borderId="1" xfId="0" applyNumberFormat="1" applyFont="1" applyFill="1" applyBorder="1"/>
    <xf numFmtId="165" fontId="2" fillId="3" borderId="1" xfId="0" applyNumberFormat="1" applyFont="1" applyFill="1" applyBorder="1"/>
    <xf numFmtId="165" fontId="2" fillId="7" borderId="1" xfId="0" applyNumberFormat="1" applyFont="1" applyFill="1" applyBorder="1"/>
    <xf numFmtId="165" fontId="2" fillId="6" borderId="1" xfId="0" applyNumberFormat="1" applyFont="1" applyFill="1" applyBorder="1"/>
    <xf numFmtId="165" fontId="2" fillId="4" borderId="1" xfId="0" applyNumberFormat="1" applyFont="1" applyFill="1" applyBorder="1"/>
    <xf numFmtId="165" fontId="2" fillId="8" borderId="1" xfId="0" applyNumberFormat="1" applyFont="1" applyFill="1" applyBorder="1"/>
    <xf numFmtId="165" fontId="2" fillId="5" borderId="1" xfId="0" applyNumberFormat="1" applyFont="1" applyFill="1" applyBorder="1"/>
    <xf numFmtId="165" fontId="2" fillId="0" borderId="0" xfId="0" applyNumberFormat="1" applyFont="1" applyBorder="1"/>
    <xf numFmtId="164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F6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Nutrition Averages</a:t>
            </a:r>
          </a:p>
        </c:rich>
      </c:tx>
      <c:layout>
        <c:manualLayout>
          <c:xMode val="edge"/>
          <c:yMode val="edge"/>
          <c:x val="0.424401481097798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50544683917718E-2"/>
          <c:y val="6.345876325119941E-2"/>
          <c:w val="0.95211225922713583"/>
          <c:h val="0.8471267500761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calories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Sheet1!$B$55:$B$61</c:f>
              <c:strCache>
                <c:ptCount val="7"/>
                <c:pt idx="0">
                  <c:v>vegetables</c:v>
                </c:pt>
                <c:pt idx="1">
                  <c:v>nuts and seeds</c:v>
                </c:pt>
                <c:pt idx="2">
                  <c:v>fruit</c:v>
                </c:pt>
                <c:pt idx="3">
                  <c:v>dry legumes</c:v>
                </c:pt>
                <c:pt idx="4">
                  <c:v>dairy</c:v>
                </c:pt>
                <c:pt idx="5">
                  <c:v>breads</c:v>
                </c:pt>
                <c:pt idx="6">
                  <c:v>beverage</c:v>
                </c:pt>
              </c:strCache>
            </c:strRef>
          </c:cat>
          <c:val>
            <c:numRef>
              <c:f>Sheet1!$C$55:$C$61</c:f>
              <c:numCache>
                <c:formatCode>0.0</c:formatCode>
                <c:ptCount val="7"/>
                <c:pt idx="0">
                  <c:v>105.75384615384615</c:v>
                </c:pt>
                <c:pt idx="1">
                  <c:v>101</c:v>
                </c:pt>
                <c:pt idx="2">
                  <c:v>93.09375</c:v>
                </c:pt>
                <c:pt idx="3">
                  <c:v>98.666666666666671</c:v>
                </c:pt>
                <c:pt idx="4">
                  <c:v>107.66666666666667</c:v>
                </c:pt>
                <c:pt idx="5">
                  <c:v>75</c:v>
                </c:pt>
                <c:pt idx="6">
                  <c:v>159.16666666666666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D-450F-9695-DFC0BA8FC011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protein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Sheet1!$B$55:$B$61</c:f>
              <c:strCache>
                <c:ptCount val="7"/>
                <c:pt idx="0">
                  <c:v>vegetables</c:v>
                </c:pt>
                <c:pt idx="1">
                  <c:v>nuts and seeds</c:v>
                </c:pt>
                <c:pt idx="2">
                  <c:v>fruit</c:v>
                </c:pt>
                <c:pt idx="3">
                  <c:v>dry legumes</c:v>
                </c:pt>
                <c:pt idx="4">
                  <c:v>dairy</c:v>
                </c:pt>
                <c:pt idx="5">
                  <c:v>breads</c:v>
                </c:pt>
                <c:pt idx="6">
                  <c:v>beverage</c:v>
                </c:pt>
              </c:strCache>
            </c:strRef>
          </c:cat>
          <c:val>
            <c:numRef>
              <c:f>Sheet1!$D$55:$D$61</c:f>
              <c:numCache>
                <c:formatCode>0.00</c:formatCode>
                <c:ptCount val="7"/>
                <c:pt idx="0">
                  <c:v>3.0130769230769232</c:v>
                </c:pt>
                <c:pt idx="1">
                  <c:v>3.5250000000000004</c:v>
                </c:pt>
                <c:pt idx="2">
                  <c:v>1.21875</c:v>
                </c:pt>
                <c:pt idx="3">
                  <c:v>7.3</c:v>
                </c:pt>
                <c:pt idx="4">
                  <c:v>6.1355555555555563</c:v>
                </c:pt>
                <c:pt idx="5">
                  <c:v>3</c:v>
                </c:pt>
                <c:pt idx="6">
                  <c:v>3.5866666666666664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D-450F-9695-DFC0BA8FC011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fiber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Sheet1!$B$55:$B$61</c:f>
              <c:strCache>
                <c:ptCount val="7"/>
                <c:pt idx="0">
                  <c:v>vegetables</c:v>
                </c:pt>
                <c:pt idx="1">
                  <c:v>nuts and seeds</c:v>
                </c:pt>
                <c:pt idx="2">
                  <c:v>fruit</c:v>
                </c:pt>
                <c:pt idx="3">
                  <c:v>dry legumes</c:v>
                </c:pt>
                <c:pt idx="4">
                  <c:v>dairy</c:v>
                </c:pt>
                <c:pt idx="5">
                  <c:v>breads</c:v>
                </c:pt>
                <c:pt idx="6">
                  <c:v>beverage</c:v>
                </c:pt>
              </c:strCache>
            </c:strRef>
          </c:cat>
          <c:val>
            <c:numRef>
              <c:f>Sheet1!$E$55:$E$61</c:f>
              <c:numCache>
                <c:formatCode>0.00</c:formatCode>
                <c:ptCount val="7"/>
                <c:pt idx="0">
                  <c:v>5.884615384615385</c:v>
                </c:pt>
                <c:pt idx="1">
                  <c:v>0.97</c:v>
                </c:pt>
                <c:pt idx="2">
                  <c:v>3.5106250000000006</c:v>
                </c:pt>
                <c:pt idx="3">
                  <c:v>5.0999999999999996</c:v>
                </c:pt>
                <c:pt idx="4">
                  <c:v>0</c:v>
                </c:pt>
                <c:pt idx="5">
                  <c:v>1.2749999999999999</c:v>
                </c:pt>
                <c:pt idx="6">
                  <c:v>1.2933333333333332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D-450F-9695-DFC0BA8FC011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carbohydrate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Sheet1!$B$55:$B$61</c:f>
              <c:strCache>
                <c:ptCount val="7"/>
                <c:pt idx="0">
                  <c:v>vegetables</c:v>
                </c:pt>
                <c:pt idx="1">
                  <c:v>nuts and seeds</c:v>
                </c:pt>
                <c:pt idx="2">
                  <c:v>fruit</c:v>
                </c:pt>
                <c:pt idx="3">
                  <c:v>dry legumes</c:v>
                </c:pt>
                <c:pt idx="4">
                  <c:v>dairy</c:v>
                </c:pt>
                <c:pt idx="5">
                  <c:v>breads</c:v>
                </c:pt>
                <c:pt idx="6">
                  <c:v>beverage</c:v>
                </c:pt>
              </c:strCache>
            </c:strRef>
          </c:cat>
          <c:val>
            <c:numRef>
              <c:f>Sheet1!$F$55:$F$61</c:f>
              <c:numCache>
                <c:formatCode>0.00</c:formatCode>
                <c:ptCount val="7"/>
                <c:pt idx="0">
                  <c:v>16.015384615384615</c:v>
                </c:pt>
                <c:pt idx="1">
                  <c:v>3</c:v>
                </c:pt>
                <c:pt idx="2">
                  <c:v>22.818750000000001</c:v>
                </c:pt>
                <c:pt idx="3">
                  <c:v>12.9</c:v>
                </c:pt>
                <c:pt idx="4">
                  <c:v>5.9399999999999995</c:v>
                </c:pt>
                <c:pt idx="5">
                  <c:v>15.399999999999999</c:v>
                </c:pt>
                <c:pt idx="6">
                  <c:v>20.772833333333335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D-450F-9695-DFC0BA8FC011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fat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Sheet1!$B$55:$B$61</c:f>
              <c:strCache>
                <c:ptCount val="7"/>
                <c:pt idx="0">
                  <c:v>vegetables</c:v>
                </c:pt>
                <c:pt idx="1">
                  <c:v>nuts and seeds</c:v>
                </c:pt>
                <c:pt idx="2">
                  <c:v>fruit</c:v>
                </c:pt>
                <c:pt idx="3">
                  <c:v>dry legumes</c:v>
                </c:pt>
                <c:pt idx="4">
                  <c:v>dairy</c:v>
                </c:pt>
                <c:pt idx="5">
                  <c:v>breads</c:v>
                </c:pt>
                <c:pt idx="6">
                  <c:v>beverage</c:v>
                </c:pt>
              </c:strCache>
            </c:strRef>
          </c:cat>
          <c:val>
            <c:numRef>
              <c:f>Sheet1!$G$55:$G$61</c:f>
              <c:numCache>
                <c:formatCode>0.00</c:formatCode>
                <c:ptCount val="7"/>
                <c:pt idx="0">
                  <c:v>4.1469230769230769</c:v>
                </c:pt>
                <c:pt idx="1">
                  <c:v>9.0500000000000007</c:v>
                </c:pt>
                <c:pt idx="2">
                  <c:v>0.53374999999999995</c:v>
                </c:pt>
                <c:pt idx="3">
                  <c:v>2.5333333333333337</c:v>
                </c:pt>
                <c:pt idx="4">
                  <c:v>6.5711111111111116</c:v>
                </c:pt>
                <c:pt idx="5">
                  <c:v>1</c:v>
                </c:pt>
                <c:pt idx="6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3D-450F-9695-DFC0BA8FC0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6474384"/>
        <c:axId val="246470856"/>
      </c:barChart>
      <c:catAx>
        <c:axId val="2464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70856"/>
        <c:crosses val="autoZero"/>
        <c:auto val="1"/>
        <c:lblAlgn val="ctr"/>
        <c:lblOffset val="100"/>
        <c:noMultiLvlLbl val="0"/>
      </c:catAx>
      <c:valAx>
        <c:axId val="2464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25" r="0.2" t="0.25" header="0.05" footer="0.0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59754</xdr:colOff>
      <xdr:row>2</xdr:row>
      <xdr:rowOff>38100</xdr:rowOff>
    </xdr:from>
    <xdr:to>
      <xdr:col>16</xdr:col>
      <xdr:colOff>1075083</xdr:colOff>
      <xdr:row>54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51692</xdr:colOff>
      <xdr:row>54</xdr:row>
      <xdr:rowOff>79024</xdr:rowOff>
    </xdr:from>
    <xdr:to>
      <xdr:col>12</xdr:col>
      <xdr:colOff>369168</xdr:colOff>
      <xdr:row>61</xdr:row>
      <xdr:rowOff>107298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3268" y="18300763"/>
          <a:ext cx="6860737" cy="234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="25" zoomScaleNormal="55" workbookViewId="0">
      <selection activeCell="S17" sqref="S17"/>
    </sheetView>
  </sheetViews>
  <sheetFormatPr defaultColWidth="21.140625" defaultRowHeight="25.5" x14ac:dyDescent="0.35"/>
  <cols>
    <col min="1" max="1" width="30" style="23" customWidth="1"/>
    <col min="2" max="2" width="27.7109375" style="23" customWidth="1"/>
    <col min="3" max="3" width="18" style="32" customWidth="1"/>
    <col min="4" max="4" width="17.42578125" style="22" customWidth="1"/>
    <col min="5" max="5" width="12.5703125" style="22" customWidth="1"/>
    <col min="6" max="6" width="25.28515625" style="22" customWidth="1"/>
    <col min="7" max="7" width="12.85546875" style="22" customWidth="1"/>
    <col min="8" max="9" width="21.140625" style="22"/>
    <col min="10" max="10" width="19.140625" style="9" customWidth="1"/>
    <col min="11" max="11" width="15.42578125" style="9" customWidth="1"/>
    <col min="12" max="12" width="21.140625" style="9"/>
    <col min="13" max="16384" width="21.140625" style="23"/>
  </cols>
  <sheetData>
    <row r="1" spans="1:13" s="5" customFormat="1" ht="51.75" customHeight="1" x14ac:dyDescent="0.4">
      <c r="A1" s="1" t="s">
        <v>0</v>
      </c>
      <c r="B1" s="1" t="s">
        <v>1</v>
      </c>
      <c r="C1" s="2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3" t="s">
        <v>69</v>
      </c>
      <c r="K1" s="33" t="s">
        <v>70</v>
      </c>
      <c r="L1" s="33" t="s">
        <v>71</v>
      </c>
      <c r="M1" s="4"/>
    </row>
    <row r="2" spans="1:13" s="9" customFormat="1" x14ac:dyDescent="0.35">
      <c r="A2" s="6" t="s">
        <v>26</v>
      </c>
      <c r="B2" s="6" t="s">
        <v>15</v>
      </c>
      <c r="C2" s="25">
        <v>24.8</v>
      </c>
      <c r="D2" s="7">
        <v>0.67</v>
      </c>
      <c r="E2" s="7">
        <v>3.6</v>
      </c>
      <c r="F2" s="7">
        <v>5.8</v>
      </c>
      <c r="G2" s="7">
        <v>0.13</v>
      </c>
      <c r="H2" s="7">
        <f>$J$2*F2+$K$2*D2+$L$2*G2</f>
        <v>27.049999999999997</v>
      </c>
      <c r="I2" s="7">
        <f>H2-C2</f>
        <v>2.2499999999999964</v>
      </c>
      <c r="J2" s="8">
        <v>4</v>
      </c>
      <c r="K2" s="8">
        <v>4</v>
      </c>
      <c r="L2" s="8">
        <v>9</v>
      </c>
    </row>
    <row r="3" spans="1:13" s="9" customFormat="1" x14ac:dyDescent="0.35">
      <c r="A3" s="6" t="s">
        <v>57</v>
      </c>
      <c r="B3" s="6" t="s">
        <v>15</v>
      </c>
      <c r="C3" s="25">
        <v>25</v>
      </c>
      <c r="D3" s="7">
        <v>1.4</v>
      </c>
      <c r="E3" s="7">
        <v>3.5</v>
      </c>
      <c r="F3" s="7">
        <v>5.5</v>
      </c>
      <c r="G3" s="7">
        <v>0.13</v>
      </c>
      <c r="H3" s="7">
        <f>$J$2*F3+$K$2*D3+$L$2*G3</f>
        <v>28.770000000000003</v>
      </c>
      <c r="I3" s="7">
        <f t="shared" ref="I3:I54" si="0">H3-C3</f>
        <v>3.7700000000000031</v>
      </c>
    </row>
    <row r="4" spans="1:13" s="9" customFormat="1" x14ac:dyDescent="0.35">
      <c r="A4" s="6" t="s">
        <v>62</v>
      </c>
      <c r="B4" s="6" t="s">
        <v>15</v>
      </c>
      <c r="C4" s="25">
        <v>25</v>
      </c>
      <c r="D4" s="7">
        <v>1</v>
      </c>
      <c r="E4" s="7">
        <v>2</v>
      </c>
      <c r="F4" s="7">
        <v>6</v>
      </c>
      <c r="G4" s="7">
        <v>0.2</v>
      </c>
      <c r="H4" s="7">
        <f t="shared" ref="H4:H54" si="1">$J$2*F4+$K$2*D4+$L$2*G4</f>
        <v>29.8</v>
      </c>
      <c r="I4" s="7">
        <f t="shared" si="0"/>
        <v>4.8000000000000007</v>
      </c>
    </row>
    <row r="5" spans="1:13" s="9" customFormat="1" x14ac:dyDescent="0.35">
      <c r="A5" s="6" t="s">
        <v>38</v>
      </c>
      <c r="B5" s="6" t="s">
        <v>15</v>
      </c>
      <c r="C5" s="25">
        <v>31</v>
      </c>
      <c r="D5" s="7">
        <v>2</v>
      </c>
      <c r="E5" s="7">
        <v>4.0999999999999996</v>
      </c>
      <c r="F5" s="7">
        <v>6.8</v>
      </c>
      <c r="G5" s="7">
        <v>0.25</v>
      </c>
      <c r="H5" s="7">
        <f t="shared" si="1"/>
        <v>37.450000000000003</v>
      </c>
      <c r="I5" s="7">
        <f t="shared" si="0"/>
        <v>6.4500000000000028</v>
      </c>
    </row>
    <row r="6" spans="1:13" s="9" customFormat="1" x14ac:dyDescent="0.35">
      <c r="A6" s="6" t="s">
        <v>21</v>
      </c>
      <c r="B6" s="6" t="s">
        <v>15</v>
      </c>
      <c r="C6" s="25">
        <v>34</v>
      </c>
      <c r="D6" s="7">
        <v>4.8</v>
      </c>
      <c r="E6" s="7">
        <v>9.4</v>
      </c>
      <c r="F6" s="7">
        <v>4.7</v>
      </c>
      <c r="G6" s="7">
        <v>0.5</v>
      </c>
      <c r="H6" s="7">
        <f t="shared" si="1"/>
        <v>42.5</v>
      </c>
      <c r="I6" s="7">
        <f t="shared" si="0"/>
        <v>8.5</v>
      </c>
    </row>
    <row r="7" spans="1:13" s="9" customFormat="1" x14ac:dyDescent="0.35">
      <c r="A7" s="6" t="s">
        <v>25</v>
      </c>
      <c r="B7" s="6" t="s">
        <v>15</v>
      </c>
      <c r="C7" s="25">
        <v>39</v>
      </c>
      <c r="D7" s="7">
        <v>1.2</v>
      </c>
      <c r="E7" s="7">
        <v>6.8</v>
      </c>
      <c r="F7" s="7">
        <v>9</v>
      </c>
      <c r="G7" s="7">
        <v>0.30000000000000004</v>
      </c>
      <c r="H7" s="7">
        <f t="shared" si="1"/>
        <v>43.5</v>
      </c>
      <c r="I7" s="7">
        <f t="shared" si="0"/>
        <v>4.5</v>
      </c>
    </row>
    <row r="8" spans="1:13" s="9" customFormat="1" x14ac:dyDescent="0.35">
      <c r="A8" s="6" t="s">
        <v>58</v>
      </c>
      <c r="B8" s="6" t="s">
        <v>15</v>
      </c>
      <c r="C8" s="25">
        <v>93</v>
      </c>
      <c r="D8" s="7">
        <v>2.7</v>
      </c>
      <c r="E8" s="7">
        <v>6.9</v>
      </c>
      <c r="F8" s="7">
        <v>22.5</v>
      </c>
      <c r="G8" s="7">
        <v>0.73</v>
      </c>
      <c r="H8" s="7">
        <f t="shared" si="1"/>
        <v>107.37</v>
      </c>
      <c r="I8" s="7">
        <f t="shared" si="0"/>
        <v>14.370000000000005</v>
      </c>
    </row>
    <row r="9" spans="1:13" s="9" customFormat="1" x14ac:dyDescent="0.35">
      <c r="A9" s="6" t="s">
        <v>49</v>
      </c>
      <c r="B9" s="6" t="s">
        <v>15</v>
      </c>
      <c r="C9" s="25">
        <v>99</v>
      </c>
      <c r="D9" s="7">
        <v>8.3000000000000007</v>
      </c>
      <c r="E9" s="7">
        <v>17</v>
      </c>
      <c r="F9" s="7">
        <v>15.8</v>
      </c>
      <c r="G9" s="7">
        <v>0.62</v>
      </c>
      <c r="H9" s="7">
        <f t="shared" si="1"/>
        <v>101.98</v>
      </c>
      <c r="I9" s="7">
        <f t="shared" si="0"/>
        <v>2.980000000000004</v>
      </c>
    </row>
    <row r="10" spans="1:13" s="9" customFormat="1" x14ac:dyDescent="0.35">
      <c r="A10" s="6" t="s">
        <v>50</v>
      </c>
      <c r="B10" s="6" t="s">
        <v>15</v>
      </c>
      <c r="C10" s="25">
        <v>105</v>
      </c>
      <c r="D10" s="7">
        <v>2.9</v>
      </c>
      <c r="E10" s="7">
        <v>3.9</v>
      </c>
      <c r="F10" s="7">
        <v>23.3</v>
      </c>
      <c r="G10" s="7">
        <v>0.1</v>
      </c>
      <c r="H10" s="7">
        <f t="shared" si="1"/>
        <v>105.7</v>
      </c>
      <c r="I10" s="7">
        <f t="shared" si="0"/>
        <v>0.70000000000000284</v>
      </c>
    </row>
    <row r="11" spans="1:13" s="9" customFormat="1" x14ac:dyDescent="0.35">
      <c r="A11" s="6" t="s">
        <v>52</v>
      </c>
      <c r="B11" s="6" t="s">
        <v>15</v>
      </c>
      <c r="C11" s="25">
        <v>137</v>
      </c>
      <c r="D11" s="7">
        <v>2.2000000000000002</v>
      </c>
      <c r="E11" s="7">
        <v>2.9</v>
      </c>
      <c r="F11" s="7">
        <v>18</v>
      </c>
      <c r="G11" s="7">
        <v>6.6</v>
      </c>
      <c r="H11" s="7">
        <f t="shared" si="1"/>
        <v>140.19999999999999</v>
      </c>
      <c r="I11" s="7">
        <f t="shared" si="0"/>
        <v>3.1999999999999886</v>
      </c>
    </row>
    <row r="12" spans="1:13" s="9" customFormat="1" x14ac:dyDescent="0.35">
      <c r="A12" s="6" t="s">
        <v>51</v>
      </c>
      <c r="B12" s="6" t="s">
        <v>15</v>
      </c>
      <c r="C12" s="25">
        <v>145</v>
      </c>
      <c r="D12" s="7">
        <v>4</v>
      </c>
      <c r="E12" s="7">
        <v>4.4000000000000004</v>
      </c>
      <c r="F12" s="7">
        <v>32.799999999999997</v>
      </c>
      <c r="G12" s="7">
        <v>0.2</v>
      </c>
      <c r="H12" s="7">
        <f t="shared" si="1"/>
        <v>149</v>
      </c>
      <c r="I12" s="7">
        <f t="shared" si="0"/>
        <v>4</v>
      </c>
    </row>
    <row r="13" spans="1:13" s="9" customFormat="1" x14ac:dyDescent="0.35">
      <c r="A13" s="6" t="s">
        <v>60</v>
      </c>
      <c r="B13" s="6" t="s">
        <v>15</v>
      </c>
      <c r="C13" s="25">
        <v>160</v>
      </c>
      <c r="D13" s="7">
        <v>2.4</v>
      </c>
      <c r="E13" s="7">
        <v>4.0999999999999996</v>
      </c>
      <c r="F13" s="7">
        <v>37</v>
      </c>
      <c r="G13" s="7">
        <v>0.75</v>
      </c>
      <c r="H13" s="7">
        <f t="shared" si="1"/>
        <v>164.35</v>
      </c>
      <c r="I13" s="7">
        <f t="shared" si="0"/>
        <v>4.3499999999999943</v>
      </c>
    </row>
    <row r="14" spans="1:13" s="9" customFormat="1" x14ac:dyDescent="0.35">
      <c r="A14" s="6" t="s">
        <v>14</v>
      </c>
      <c r="B14" s="6" t="s">
        <v>15</v>
      </c>
      <c r="C14" s="25">
        <v>457</v>
      </c>
      <c r="D14" s="7">
        <v>5.6</v>
      </c>
      <c r="E14" s="7">
        <v>7.9</v>
      </c>
      <c r="F14" s="7">
        <v>21</v>
      </c>
      <c r="G14" s="7">
        <v>43.4</v>
      </c>
      <c r="H14" s="7">
        <f t="shared" si="1"/>
        <v>497</v>
      </c>
      <c r="I14" s="7">
        <f t="shared" si="0"/>
        <v>40</v>
      </c>
    </row>
    <row r="15" spans="1:13" s="9" customFormat="1" x14ac:dyDescent="0.35">
      <c r="A15" s="10" t="s">
        <v>46</v>
      </c>
      <c r="B15" s="10" t="s">
        <v>10</v>
      </c>
      <c r="C15" s="26">
        <v>94</v>
      </c>
      <c r="D15" s="11">
        <v>4</v>
      </c>
      <c r="E15" s="11">
        <v>0.28999999999999998</v>
      </c>
      <c r="F15" s="11">
        <v>3.6</v>
      </c>
      <c r="G15" s="11">
        <v>7.8</v>
      </c>
      <c r="H15" s="11">
        <f t="shared" si="1"/>
        <v>100.6</v>
      </c>
      <c r="I15" s="11">
        <f t="shared" si="0"/>
        <v>6.5999999999999943</v>
      </c>
    </row>
    <row r="16" spans="1:13" s="9" customFormat="1" x14ac:dyDescent="0.35">
      <c r="A16" s="10" t="s">
        <v>63</v>
      </c>
      <c r="B16" s="10" t="s">
        <v>10</v>
      </c>
      <c r="C16" s="26">
        <v>98</v>
      </c>
      <c r="D16" s="11">
        <v>2.2000000000000002</v>
      </c>
      <c r="E16" s="11">
        <v>0.8</v>
      </c>
      <c r="F16" s="11">
        <v>2.4</v>
      </c>
      <c r="G16" s="11">
        <v>9.6</v>
      </c>
      <c r="H16" s="11">
        <f t="shared" si="1"/>
        <v>104.79999999999998</v>
      </c>
      <c r="I16" s="11">
        <f t="shared" si="0"/>
        <v>6.7999999999999829</v>
      </c>
    </row>
    <row r="17" spans="1:9" s="9" customFormat="1" x14ac:dyDescent="0.35">
      <c r="A17" s="10" t="s">
        <v>9</v>
      </c>
      <c r="B17" s="10" t="s">
        <v>10</v>
      </c>
      <c r="C17" s="26">
        <v>106</v>
      </c>
      <c r="D17" s="11">
        <v>3.2</v>
      </c>
      <c r="E17" s="11">
        <v>2.5</v>
      </c>
      <c r="F17" s="11">
        <v>3.5</v>
      </c>
      <c r="G17" s="11">
        <v>9.6</v>
      </c>
      <c r="H17" s="11">
        <f t="shared" si="1"/>
        <v>113.19999999999999</v>
      </c>
      <c r="I17" s="11">
        <f t="shared" si="0"/>
        <v>7.1999999999999886</v>
      </c>
    </row>
    <row r="18" spans="1:9" s="9" customFormat="1" x14ac:dyDescent="0.35">
      <c r="A18" s="10" t="s">
        <v>47</v>
      </c>
      <c r="B18" s="10" t="s">
        <v>10</v>
      </c>
      <c r="C18" s="26">
        <v>106</v>
      </c>
      <c r="D18" s="11">
        <v>4.7</v>
      </c>
      <c r="E18" s="11">
        <v>0.28999999999999998</v>
      </c>
      <c r="F18" s="11">
        <v>2.5</v>
      </c>
      <c r="G18" s="11">
        <v>9.1999999999999993</v>
      </c>
      <c r="H18" s="11">
        <f t="shared" si="1"/>
        <v>111.6</v>
      </c>
      <c r="I18" s="11">
        <f t="shared" si="0"/>
        <v>5.5999999999999943</v>
      </c>
    </row>
    <row r="19" spans="1:9" s="9" customFormat="1" x14ac:dyDescent="0.35">
      <c r="A19" s="12" t="s">
        <v>35</v>
      </c>
      <c r="B19" s="12" t="s">
        <v>12</v>
      </c>
      <c r="C19" s="27">
        <v>39</v>
      </c>
      <c r="D19" s="13">
        <v>0.81</v>
      </c>
      <c r="E19" s="13">
        <v>1.5</v>
      </c>
      <c r="F19" s="13">
        <v>9.9</v>
      </c>
      <c r="G19" s="13">
        <v>0.12</v>
      </c>
      <c r="H19" s="13">
        <f t="shared" si="1"/>
        <v>43.92</v>
      </c>
      <c r="I19" s="13">
        <f t="shared" si="0"/>
        <v>4.9200000000000017</v>
      </c>
    </row>
    <row r="20" spans="1:9" s="9" customFormat="1" x14ac:dyDescent="0.35">
      <c r="A20" s="12" t="s">
        <v>59</v>
      </c>
      <c r="B20" s="12" t="s">
        <v>12</v>
      </c>
      <c r="C20" s="27">
        <v>45</v>
      </c>
      <c r="D20" s="13">
        <v>0.91</v>
      </c>
      <c r="E20" s="13">
        <v>3.4</v>
      </c>
      <c r="F20" s="13">
        <v>10.5</v>
      </c>
      <c r="G20" s="13">
        <v>0.55000000000000004</v>
      </c>
      <c r="H20" s="13">
        <f t="shared" si="1"/>
        <v>50.59</v>
      </c>
      <c r="I20" s="13">
        <f t="shared" si="0"/>
        <v>5.5900000000000034</v>
      </c>
    </row>
    <row r="21" spans="1:9" s="9" customFormat="1" x14ac:dyDescent="0.35">
      <c r="A21" s="12" t="s">
        <v>54</v>
      </c>
      <c r="B21" s="12" t="s">
        <v>12</v>
      </c>
      <c r="C21" s="27">
        <v>61</v>
      </c>
      <c r="D21" s="13">
        <v>1.1000000000000001</v>
      </c>
      <c r="E21" s="13">
        <v>9.1</v>
      </c>
      <c r="F21" s="13">
        <v>14.2</v>
      </c>
      <c r="G21" s="13">
        <v>0.68</v>
      </c>
      <c r="H21" s="13">
        <f t="shared" si="1"/>
        <v>67.319999999999993</v>
      </c>
      <c r="I21" s="13">
        <f t="shared" si="0"/>
        <v>6.3199999999999932</v>
      </c>
    </row>
    <row r="22" spans="1:9" s="9" customFormat="1" x14ac:dyDescent="0.35">
      <c r="A22" s="12" t="s">
        <v>43</v>
      </c>
      <c r="B22" s="12" t="s">
        <v>12</v>
      </c>
      <c r="C22" s="27">
        <v>62</v>
      </c>
      <c r="D22" s="13">
        <v>1.2</v>
      </c>
      <c r="E22" s="13">
        <v>2.6</v>
      </c>
      <c r="F22" s="13">
        <v>15.4</v>
      </c>
      <c r="G22" s="13">
        <v>0.16</v>
      </c>
      <c r="H22" s="13">
        <f t="shared" si="1"/>
        <v>67.84</v>
      </c>
      <c r="I22" s="13">
        <f t="shared" si="0"/>
        <v>5.8400000000000034</v>
      </c>
    </row>
    <row r="23" spans="1:9" s="9" customFormat="1" x14ac:dyDescent="0.35">
      <c r="A23" s="12" t="s">
        <v>45</v>
      </c>
      <c r="B23" s="12" t="s">
        <v>12</v>
      </c>
      <c r="C23" s="27">
        <v>74</v>
      </c>
      <c r="D23" s="13">
        <v>1.2</v>
      </c>
      <c r="E23" s="13">
        <v>4.5999999999999996</v>
      </c>
      <c r="F23" s="13">
        <v>19.3</v>
      </c>
      <c r="G23" s="13">
        <v>0.16</v>
      </c>
      <c r="H23" s="13">
        <f t="shared" si="1"/>
        <v>83.44</v>
      </c>
      <c r="I23" s="13">
        <f t="shared" si="0"/>
        <v>9.4399999999999977</v>
      </c>
    </row>
    <row r="24" spans="1:9" s="9" customFormat="1" x14ac:dyDescent="0.35">
      <c r="A24" s="12" t="s">
        <v>24</v>
      </c>
      <c r="B24" s="12" t="s">
        <v>12</v>
      </c>
      <c r="C24" s="27">
        <v>79.5</v>
      </c>
      <c r="D24" s="13">
        <v>2.5</v>
      </c>
      <c r="E24" s="13">
        <v>2.6</v>
      </c>
      <c r="F24" s="13">
        <v>18</v>
      </c>
      <c r="G24" s="13">
        <v>0.73</v>
      </c>
      <c r="H24" s="13">
        <f t="shared" si="1"/>
        <v>88.57</v>
      </c>
      <c r="I24" s="13">
        <f t="shared" si="0"/>
        <v>9.0699999999999932</v>
      </c>
    </row>
    <row r="25" spans="1:9" s="9" customFormat="1" x14ac:dyDescent="0.35">
      <c r="A25" s="12" t="s">
        <v>13</v>
      </c>
      <c r="B25" s="12" t="s">
        <v>12</v>
      </c>
      <c r="C25" s="27">
        <v>81</v>
      </c>
      <c r="D25" s="13">
        <v>0.27</v>
      </c>
      <c r="E25" s="13">
        <v>4.3</v>
      </c>
      <c r="F25" s="13">
        <v>21</v>
      </c>
      <c r="G25" s="13">
        <v>0.49</v>
      </c>
      <c r="H25" s="13">
        <f t="shared" si="1"/>
        <v>89.49</v>
      </c>
      <c r="I25" s="13">
        <f t="shared" si="0"/>
        <v>8.4899999999999949</v>
      </c>
    </row>
    <row r="26" spans="1:9" s="9" customFormat="1" x14ac:dyDescent="0.35">
      <c r="A26" s="12" t="s">
        <v>20</v>
      </c>
      <c r="B26" s="12" t="s">
        <v>12</v>
      </c>
      <c r="C26" s="27">
        <v>82</v>
      </c>
      <c r="D26" s="13">
        <v>0.97</v>
      </c>
      <c r="E26" s="13">
        <v>4.9000000000000004</v>
      </c>
      <c r="F26" s="13">
        <v>20.5</v>
      </c>
      <c r="G26" s="13">
        <v>0.55000000000000004</v>
      </c>
      <c r="H26" s="13">
        <f t="shared" si="1"/>
        <v>90.83</v>
      </c>
      <c r="I26" s="13">
        <f t="shared" si="0"/>
        <v>8.8299999999999983</v>
      </c>
    </row>
    <row r="27" spans="1:9" s="9" customFormat="1" x14ac:dyDescent="0.35">
      <c r="A27" s="12" t="s">
        <v>36</v>
      </c>
      <c r="B27" s="12" t="s">
        <v>12</v>
      </c>
      <c r="C27" s="27">
        <v>96</v>
      </c>
      <c r="D27" s="13">
        <v>1.2</v>
      </c>
      <c r="E27" s="13">
        <v>0.25</v>
      </c>
      <c r="F27" s="13">
        <v>22.7</v>
      </c>
      <c r="G27" s="13">
        <v>0.25</v>
      </c>
      <c r="H27" s="13">
        <f t="shared" si="1"/>
        <v>97.85</v>
      </c>
      <c r="I27" s="13">
        <f t="shared" si="0"/>
        <v>1.8499999999999943</v>
      </c>
    </row>
    <row r="28" spans="1:9" s="9" customFormat="1" x14ac:dyDescent="0.35">
      <c r="A28" s="12" t="s">
        <v>48</v>
      </c>
      <c r="B28" s="12" t="s">
        <v>12</v>
      </c>
      <c r="C28" s="27">
        <v>98</v>
      </c>
      <c r="D28" s="13">
        <v>0.65</v>
      </c>
      <c r="E28" s="13">
        <v>3.8</v>
      </c>
      <c r="F28" s="13">
        <v>25.1</v>
      </c>
      <c r="G28" s="13">
        <v>0.66</v>
      </c>
      <c r="H28" s="13">
        <f t="shared" si="1"/>
        <v>108.94</v>
      </c>
      <c r="I28" s="13">
        <f t="shared" si="0"/>
        <v>10.939999999999998</v>
      </c>
    </row>
    <row r="29" spans="1:9" s="9" customFormat="1" x14ac:dyDescent="0.35">
      <c r="A29" s="12" t="s">
        <v>44</v>
      </c>
      <c r="B29" s="12" t="s">
        <v>12</v>
      </c>
      <c r="C29" s="27">
        <v>111</v>
      </c>
      <c r="D29" s="13">
        <v>1.74</v>
      </c>
      <c r="E29" s="13">
        <v>1.7000000000000002</v>
      </c>
      <c r="F29" s="13">
        <v>25.8</v>
      </c>
      <c r="G29" s="13">
        <v>0.5</v>
      </c>
      <c r="H29" s="13">
        <f t="shared" si="1"/>
        <v>114.66</v>
      </c>
      <c r="I29" s="13">
        <f t="shared" si="0"/>
        <v>3.6599999999999966</v>
      </c>
    </row>
    <row r="30" spans="1:9" s="9" customFormat="1" x14ac:dyDescent="0.35">
      <c r="A30" s="12" t="s">
        <v>37</v>
      </c>
      <c r="B30" s="12" t="s">
        <v>12</v>
      </c>
      <c r="C30" s="27">
        <v>114</v>
      </c>
      <c r="D30" s="13">
        <v>1.1000000000000001</v>
      </c>
      <c r="E30" s="13">
        <v>3.2</v>
      </c>
      <c r="F30" s="13">
        <v>28.4</v>
      </c>
      <c r="G30" s="13">
        <v>0.92</v>
      </c>
      <c r="H30" s="13">
        <f t="shared" si="1"/>
        <v>126.28</v>
      </c>
      <c r="I30" s="13">
        <f t="shared" si="0"/>
        <v>12.280000000000001</v>
      </c>
    </row>
    <row r="31" spans="1:9" s="9" customFormat="1" x14ac:dyDescent="0.35">
      <c r="A31" s="12" t="s">
        <v>11</v>
      </c>
      <c r="B31" s="12" t="s">
        <v>12</v>
      </c>
      <c r="C31" s="27">
        <v>116</v>
      </c>
      <c r="D31" s="13">
        <v>0.15</v>
      </c>
      <c r="E31" s="13">
        <v>0.52</v>
      </c>
      <c r="F31" s="13">
        <v>29</v>
      </c>
      <c r="G31" s="13">
        <v>0.28000000000000003</v>
      </c>
      <c r="H31" s="13">
        <f t="shared" si="1"/>
        <v>119.11999999999999</v>
      </c>
      <c r="I31" s="13">
        <f t="shared" si="0"/>
        <v>3.1199999999999903</v>
      </c>
    </row>
    <row r="32" spans="1:9" s="9" customFormat="1" x14ac:dyDescent="0.35">
      <c r="A32" s="12" t="s">
        <v>53</v>
      </c>
      <c r="B32" s="12" t="s">
        <v>12</v>
      </c>
      <c r="C32" s="27">
        <v>124</v>
      </c>
      <c r="D32" s="13">
        <v>1.3</v>
      </c>
      <c r="E32" s="13">
        <v>2.8</v>
      </c>
      <c r="F32" s="13">
        <v>32.700000000000003</v>
      </c>
      <c r="G32" s="13">
        <v>0.19</v>
      </c>
      <c r="H32" s="13">
        <f t="shared" si="1"/>
        <v>137.71</v>
      </c>
      <c r="I32" s="13">
        <f t="shared" si="0"/>
        <v>13.710000000000008</v>
      </c>
    </row>
    <row r="33" spans="1:9" s="9" customFormat="1" x14ac:dyDescent="0.35">
      <c r="A33" s="12" t="s">
        <v>64</v>
      </c>
      <c r="B33" s="12" t="s">
        <v>12</v>
      </c>
      <c r="C33" s="27">
        <v>152</v>
      </c>
      <c r="D33" s="13">
        <v>3</v>
      </c>
      <c r="E33" s="13">
        <v>9.6</v>
      </c>
      <c r="F33" s="13">
        <v>34.6</v>
      </c>
      <c r="G33" s="13">
        <v>2.1</v>
      </c>
      <c r="H33" s="13">
        <f t="shared" si="1"/>
        <v>169.3</v>
      </c>
      <c r="I33" s="13">
        <f t="shared" si="0"/>
        <v>17.300000000000011</v>
      </c>
    </row>
    <row r="34" spans="1:9" s="9" customFormat="1" x14ac:dyDescent="0.35">
      <c r="A34" s="12" t="s">
        <v>34</v>
      </c>
      <c r="B34" s="12" t="s">
        <v>12</v>
      </c>
      <c r="C34" s="27">
        <v>155</v>
      </c>
      <c r="D34" s="13">
        <v>1.4</v>
      </c>
      <c r="E34" s="13">
        <v>1.3</v>
      </c>
      <c r="F34" s="13">
        <v>38</v>
      </c>
      <c r="G34" s="13">
        <v>0.2</v>
      </c>
      <c r="H34" s="13">
        <f t="shared" si="1"/>
        <v>159.4</v>
      </c>
      <c r="I34" s="13">
        <f t="shared" si="0"/>
        <v>4.4000000000000057</v>
      </c>
    </row>
    <row r="35" spans="1:9" s="9" customFormat="1" x14ac:dyDescent="0.35">
      <c r="A35" s="14" t="s">
        <v>18</v>
      </c>
      <c r="B35" s="14" t="s">
        <v>19</v>
      </c>
      <c r="C35" s="28">
        <v>85</v>
      </c>
      <c r="D35" s="15">
        <v>5.6</v>
      </c>
      <c r="E35" s="15">
        <v>9.6999999999999993</v>
      </c>
      <c r="F35" s="15">
        <v>15.3</v>
      </c>
      <c r="G35" s="15">
        <v>0.4</v>
      </c>
      <c r="H35" s="15">
        <f t="shared" si="1"/>
        <v>87.199999999999989</v>
      </c>
      <c r="I35" s="15">
        <f t="shared" si="0"/>
        <v>2.1999999999999886</v>
      </c>
    </row>
    <row r="36" spans="1:9" s="9" customFormat="1" x14ac:dyDescent="0.35">
      <c r="A36" s="14" t="s">
        <v>61</v>
      </c>
      <c r="B36" s="14" t="s">
        <v>19</v>
      </c>
      <c r="C36" s="28">
        <v>86</v>
      </c>
      <c r="D36" s="15">
        <v>9.4</v>
      </c>
      <c r="E36" s="15">
        <v>0.1</v>
      </c>
      <c r="F36" s="15">
        <v>2.9</v>
      </c>
      <c r="G36" s="15">
        <v>5</v>
      </c>
      <c r="H36" s="15">
        <f t="shared" si="1"/>
        <v>94.2</v>
      </c>
      <c r="I36" s="15">
        <f t="shared" si="0"/>
        <v>8.2000000000000028</v>
      </c>
    </row>
    <row r="37" spans="1:9" s="9" customFormat="1" x14ac:dyDescent="0.35">
      <c r="A37" s="14" t="s">
        <v>28</v>
      </c>
      <c r="B37" s="14" t="s">
        <v>19</v>
      </c>
      <c r="C37" s="28">
        <v>125</v>
      </c>
      <c r="D37" s="15">
        <v>6.9</v>
      </c>
      <c r="E37" s="15">
        <v>5.5</v>
      </c>
      <c r="F37" s="15">
        <v>20.5</v>
      </c>
      <c r="G37" s="15">
        <v>2.2000000000000002</v>
      </c>
      <c r="H37" s="15">
        <f t="shared" si="1"/>
        <v>129.4</v>
      </c>
      <c r="I37" s="15">
        <f t="shared" si="0"/>
        <v>4.4000000000000057</v>
      </c>
    </row>
    <row r="38" spans="1:9" s="9" customFormat="1" x14ac:dyDescent="0.35">
      <c r="A38" s="16" t="s">
        <v>33</v>
      </c>
      <c r="B38" s="16" t="s">
        <v>23</v>
      </c>
      <c r="C38" s="29">
        <v>16</v>
      </c>
      <c r="D38" s="17">
        <v>3.4</v>
      </c>
      <c r="E38" s="17">
        <v>0</v>
      </c>
      <c r="F38" s="17">
        <v>0.41</v>
      </c>
      <c r="G38" s="17">
        <v>0</v>
      </c>
      <c r="H38" s="17">
        <f t="shared" si="1"/>
        <v>15.24</v>
      </c>
      <c r="I38" s="17">
        <f t="shared" si="0"/>
        <v>-0.75999999999999979</v>
      </c>
    </row>
    <row r="39" spans="1:9" s="9" customFormat="1" x14ac:dyDescent="0.35">
      <c r="A39" s="16" t="s">
        <v>32</v>
      </c>
      <c r="B39" s="16" t="s">
        <v>23</v>
      </c>
      <c r="C39" s="29">
        <v>79</v>
      </c>
      <c r="D39" s="17">
        <v>6.1</v>
      </c>
      <c r="E39" s="17">
        <v>0</v>
      </c>
      <c r="F39" s="17">
        <v>0.60000000000000009</v>
      </c>
      <c r="G39" s="17">
        <v>5.6</v>
      </c>
      <c r="H39" s="17">
        <f t="shared" si="1"/>
        <v>77.199999999999989</v>
      </c>
      <c r="I39" s="17">
        <f t="shared" si="0"/>
        <v>-1.8000000000000114</v>
      </c>
    </row>
    <row r="40" spans="1:9" s="9" customFormat="1" x14ac:dyDescent="0.35">
      <c r="A40" s="16" t="s">
        <v>41</v>
      </c>
      <c r="B40" s="16" t="s">
        <v>23</v>
      </c>
      <c r="C40" s="29">
        <v>86</v>
      </c>
      <c r="D40" s="17">
        <v>8.4</v>
      </c>
      <c r="E40" s="17">
        <v>0</v>
      </c>
      <c r="F40" s="17">
        <v>11.9</v>
      </c>
      <c r="G40" s="17">
        <v>0.44</v>
      </c>
      <c r="H40" s="17">
        <f t="shared" si="1"/>
        <v>85.16</v>
      </c>
      <c r="I40" s="17">
        <f t="shared" si="0"/>
        <v>-0.84000000000000341</v>
      </c>
    </row>
    <row r="41" spans="1:9" s="9" customFormat="1" x14ac:dyDescent="0.35">
      <c r="A41" s="16" t="s">
        <v>31</v>
      </c>
      <c r="B41" s="16" t="s">
        <v>23</v>
      </c>
      <c r="C41" s="29">
        <v>99</v>
      </c>
      <c r="D41" s="17">
        <v>2.1</v>
      </c>
      <c r="E41" s="17">
        <v>0</v>
      </c>
      <c r="F41" s="17">
        <v>0.75</v>
      </c>
      <c r="G41" s="17">
        <v>9.52</v>
      </c>
      <c r="H41" s="17">
        <f t="shared" si="1"/>
        <v>97.08</v>
      </c>
      <c r="I41" s="17">
        <f t="shared" si="0"/>
        <v>-1.9200000000000017</v>
      </c>
    </row>
    <row r="42" spans="1:9" s="9" customFormat="1" x14ac:dyDescent="0.35">
      <c r="A42" s="16" t="s">
        <v>22</v>
      </c>
      <c r="B42" s="16" t="s">
        <v>23</v>
      </c>
      <c r="C42" s="29">
        <v>102</v>
      </c>
      <c r="D42" s="17">
        <v>0.12</v>
      </c>
      <c r="E42" s="17">
        <v>0</v>
      </c>
      <c r="F42" s="17">
        <v>0</v>
      </c>
      <c r="G42" s="17">
        <v>11.5</v>
      </c>
      <c r="H42" s="17">
        <f t="shared" si="1"/>
        <v>103.98</v>
      </c>
      <c r="I42" s="17">
        <f t="shared" si="0"/>
        <v>1.980000000000004</v>
      </c>
    </row>
    <row r="43" spans="1:9" s="9" customFormat="1" x14ac:dyDescent="0.35">
      <c r="A43" s="16" t="s">
        <v>30</v>
      </c>
      <c r="B43" s="16" t="s">
        <v>23</v>
      </c>
      <c r="C43" s="29">
        <v>102</v>
      </c>
      <c r="D43" s="17">
        <v>15.5</v>
      </c>
      <c r="E43" s="17">
        <v>0</v>
      </c>
      <c r="F43" s="17">
        <v>4.0999999999999996</v>
      </c>
      <c r="G43" s="17">
        <v>2.1800000000000002</v>
      </c>
      <c r="H43" s="17">
        <f t="shared" si="1"/>
        <v>98.02000000000001</v>
      </c>
      <c r="I43" s="17">
        <f t="shared" si="0"/>
        <v>-3.9799999999999898</v>
      </c>
    </row>
    <row r="44" spans="1:9" s="9" customFormat="1" x14ac:dyDescent="0.35">
      <c r="A44" s="16" t="s">
        <v>27</v>
      </c>
      <c r="B44" s="16" t="s">
        <v>23</v>
      </c>
      <c r="C44" s="29">
        <v>133</v>
      </c>
      <c r="D44" s="17">
        <v>7.9</v>
      </c>
      <c r="E44" s="17">
        <v>0</v>
      </c>
      <c r="F44" s="17">
        <v>0.60000000000000009</v>
      </c>
      <c r="G44" s="17">
        <v>10.199999999999999</v>
      </c>
      <c r="H44" s="17">
        <f t="shared" si="1"/>
        <v>125.8</v>
      </c>
      <c r="I44" s="17">
        <f t="shared" si="0"/>
        <v>-7.2000000000000028</v>
      </c>
    </row>
    <row r="45" spans="1:9" s="9" customFormat="1" x14ac:dyDescent="0.35">
      <c r="A45" s="16" t="s">
        <v>42</v>
      </c>
      <c r="B45" s="16" t="s">
        <v>23</v>
      </c>
      <c r="C45" s="29">
        <v>150</v>
      </c>
      <c r="D45" s="17">
        <v>8.1</v>
      </c>
      <c r="E45" s="17">
        <v>0</v>
      </c>
      <c r="F45" s="17">
        <v>11.4</v>
      </c>
      <c r="G45" s="17">
        <v>8.1999999999999993</v>
      </c>
      <c r="H45" s="17">
        <f t="shared" si="1"/>
        <v>151.80000000000001</v>
      </c>
      <c r="I45" s="17">
        <f t="shared" si="0"/>
        <v>1.8000000000000114</v>
      </c>
    </row>
    <row r="46" spans="1:9" s="9" customFormat="1" x14ac:dyDescent="0.35">
      <c r="A46" s="16" t="s">
        <v>39</v>
      </c>
      <c r="B46" s="16" t="s">
        <v>23</v>
      </c>
      <c r="C46" s="29">
        <v>202</v>
      </c>
      <c r="D46" s="17">
        <v>3.6</v>
      </c>
      <c r="E46" s="17">
        <v>0</v>
      </c>
      <c r="F46" s="17">
        <v>23.7</v>
      </c>
      <c r="G46" s="17">
        <v>11.5</v>
      </c>
      <c r="H46" s="17">
        <f t="shared" si="1"/>
        <v>212.7</v>
      </c>
      <c r="I46" s="17">
        <f t="shared" si="0"/>
        <v>10.699999999999989</v>
      </c>
    </row>
    <row r="47" spans="1:9" s="9" customFormat="1" x14ac:dyDescent="0.35">
      <c r="A47" s="18" t="s">
        <v>65</v>
      </c>
      <c r="B47" s="18" t="s">
        <v>66</v>
      </c>
      <c r="C47" s="30">
        <v>75</v>
      </c>
      <c r="D47" s="19">
        <v>2.4</v>
      </c>
      <c r="E47" s="19">
        <v>0.75</v>
      </c>
      <c r="F47" s="19">
        <v>14.1</v>
      </c>
      <c r="G47" s="19">
        <v>0.9</v>
      </c>
      <c r="H47" s="19">
        <f t="shared" si="1"/>
        <v>74.099999999999994</v>
      </c>
      <c r="I47" s="19">
        <f t="shared" si="0"/>
        <v>-0.90000000000000568</v>
      </c>
    </row>
    <row r="48" spans="1:9" s="9" customFormat="1" x14ac:dyDescent="0.35">
      <c r="A48" s="18" t="s">
        <v>67</v>
      </c>
      <c r="B48" s="18" t="s">
        <v>66</v>
      </c>
      <c r="C48" s="30">
        <v>75</v>
      </c>
      <c r="D48" s="19">
        <v>3.6</v>
      </c>
      <c r="E48" s="19">
        <v>1.8</v>
      </c>
      <c r="F48" s="19">
        <v>16.7</v>
      </c>
      <c r="G48" s="19">
        <v>1.1000000000000001</v>
      </c>
      <c r="H48" s="19">
        <f t="shared" si="1"/>
        <v>91.100000000000009</v>
      </c>
      <c r="I48" s="19">
        <f t="shared" si="0"/>
        <v>16.100000000000009</v>
      </c>
    </row>
    <row r="49" spans="1:9" s="9" customFormat="1" x14ac:dyDescent="0.35">
      <c r="A49" s="20" t="s">
        <v>68</v>
      </c>
      <c r="B49" s="20" t="s">
        <v>17</v>
      </c>
      <c r="C49" s="31">
        <v>92</v>
      </c>
      <c r="D49" s="21">
        <v>0.2</v>
      </c>
      <c r="E49" s="21">
        <v>5.8</v>
      </c>
      <c r="F49" s="21">
        <v>0</v>
      </c>
      <c r="G49" s="21">
        <v>0</v>
      </c>
      <c r="H49" s="21">
        <f t="shared" si="1"/>
        <v>0.8</v>
      </c>
      <c r="I49" s="21">
        <f t="shared" si="0"/>
        <v>-91.2</v>
      </c>
    </row>
    <row r="50" spans="1:9" s="9" customFormat="1" x14ac:dyDescent="0.35">
      <c r="A50" s="20" t="s">
        <v>16</v>
      </c>
      <c r="B50" s="20" t="s">
        <v>17</v>
      </c>
      <c r="C50" s="31">
        <v>101</v>
      </c>
      <c r="D50" s="21">
        <v>0.72</v>
      </c>
      <c r="E50" s="21">
        <v>0</v>
      </c>
      <c r="F50" s="21">
        <v>9.1300000000000008</v>
      </c>
      <c r="G50" s="21">
        <v>0</v>
      </c>
      <c r="H50" s="21">
        <f t="shared" si="1"/>
        <v>39.400000000000006</v>
      </c>
      <c r="I50" s="21">
        <f t="shared" si="0"/>
        <v>-61.599999999999994</v>
      </c>
    </row>
    <row r="51" spans="1:9" s="9" customFormat="1" x14ac:dyDescent="0.35">
      <c r="A51" s="20" t="s">
        <v>56</v>
      </c>
      <c r="B51" s="20" t="s">
        <v>17</v>
      </c>
      <c r="C51" s="31">
        <v>106</v>
      </c>
      <c r="D51" s="21">
        <v>0</v>
      </c>
      <c r="E51" s="21">
        <v>0</v>
      </c>
      <c r="F51" s="21">
        <v>7.0000000000000001E-3</v>
      </c>
      <c r="G51" s="21">
        <v>0</v>
      </c>
      <c r="H51" s="21">
        <f t="shared" si="1"/>
        <v>2.8000000000000001E-2</v>
      </c>
      <c r="I51" s="21">
        <f t="shared" si="0"/>
        <v>-105.97199999999999</v>
      </c>
    </row>
    <row r="52" spans="1:9" s="9" customFormat="1" x14ac:dyDescent="0.35">
      <c r="A52" s="20" t="s">
        <v>29</v>
      </c>
      <c r="B52" s="20" t="s">
        <v>17</v>
      </c>
      <c r="C52" s="31">
        <v>136</v>
      </c>
      <c r="D52" s="21">
        <v>0</v>
      </c>
      <c r="E52" s="21">
        <v>0</v>
      </c>
      <c r="F52" s="21">
        <v>34.799999999999997</v>
      </c>
      <c r="G52" s="21">
        <v>0</v>
      </c>
      <c r="H52" s="21">
        <f t="shared" si="1"/>
        <v>139.19999999999999</v>
      </c>
      <c r="I52" s="21">
        <f t="shared" si="0"/>
        <v>3.1999999999999886</v>
      </c>
    </row>
    <row r="53" spans="1:9" s="9" customFormat="1" x14ac:dyDescent="0.35">
      <c r="A53" s="20" t="s">
        <v>55</v>
      </c>
      <c r="B53" s="20" t="s">
        <v>17</v>
      </c>
      <c r="C53" s="31">
        <v>184</v>
      </c>
      <c r="D53" s="21">
        <v>11.9</v>
      </c>
      <c r="E53" s="21">
        <v>1.7000000000000002</v>
      </c>
      <c r="F53" s="21">
        <v>23.3</v>
      </c>
      <c r="G53" s="21">
        <v>6.2</v>
      </c>
      <c r="H53" s="21">
        <f t="shared" si="1"/>
        <v>196.60000000000002</v>
      </c>
      <c r="I53" s="21">
        <f t="shared" si="0"/>
        <v>12.600000000000023</v>
      </c>
    </row>
    <row r="54" spans="1:9" s="9" customFormat="1" x14ac:dyDescent="0.35">
      <c r="A54" s="20" t="s">
        <v>40</v>
      </c>
      <c r="B54" s="20" t="s">
        <v>17</v>
      </c>
      <c r="C54" s="31">
        <v>336</v>
      </c>
      <c r="D54" s="21">
        <v>8.6999999999999993</v>
      </c>
      <c r="E54" s="21">
        <v>0.26</v>
      </c>
      <c r="F54" s="21">
        <v>57.4</v>
      </c>
      <c r="G54" s="21">
        <v>7.9</v>
      </c>
      <c r="H54" s="21">
        <f t="shared" si="1"/>
        <v>335.5</v>
      </c>
      <c r="I54" s="21">
        <f t="shared" si="0"/>
        <v>-0.5</v>
      </c>
    </row>
    <row r="55" spans="1:9" x14ac:dyDescent="0.35">
      <c r="A55" s="6" t="s">
        <v>72</v>
      </c>
      <c r="B55" s="6" t="s">
        <v>15</v>
      </c>
      <c r="C55" s="25">
        <f>AVERAGE(C2:C14)</f>
        <v>105.75384615384615</v>
      </c>
      <c r="D55" s="7">
        <f>AVERAGE(D2:D14)</f>
        <v>3.0130769230769232</v>
      </c>
      <c r="E55" s="7">
        <f>AVERAGE(E2:E14)</f>
        <v>5.884615384615385</v>
      </c>
      <c r="F55" s="7">
        <f>AVERAGE(F2:F14)</f>
        <v>16.015384615384615</v>
      </c>
      <c r="G55" s="7">
        <f>AVERAGE(G2:G14)</f>
        <v>4.1469230769230769</v>
      </c>
    </row>
    <row r="56" spans="1:9" x14ac:dyDescent="0.35">
      <c r="A56" s="10" t="s">
        <v>72</v>
      </c>
      <c r="B56" s="10" t="s">
        <v>10</v>
      </c>
      <c r="C56" s="26">
        <f>AVERAGE(C15:C18)</f>
        <v>101</v>
      </c>
      <c r="D56" s="11">
        <f t="shared" ref="D56:G56" si="2">AVERAGE(D15:D18)</f>
        <v>3.5250000000000004</v>
      </c>
      <c r="E56" s="11">
        <f t="shared" si="2"/>
        <v>0.97</v>
      </c>
      <c r="F56" s="11">
        <f t="shared" si="2"/>
        <v>3</v>
      </c>
      <c r="G56" s="11">
        <f t="shared" si="2"/>
        <v>9.0500000000000007</v>
      </c>
    </row>
    <row r="57" spans="1:9" x14ac:dyDescent="0.35">
      <c r="A57" s="12" t="s">
        <v>72</v>
      </c>
      <c r="B57" s="12" t="s">
        <v>12</v>
      </c>
      <c r="C57" s="27">
        <f>AVERAGE(C19:C34)</f>
        <v>93.09375</v>
      </c>
      <c r="D57" s="13">
        <f t="shared" ref="D57:G57" si="3">AVERAGE(D19:D34)</f>
        <v>1.21875</v>
      </c>
      <c r="E57" s="13">
        <f t="shared" si="3"/>
        <v>3.5106250000000006</v>
      </c>
      <c r="F57" s="13">
        <f t="shared" si="3"/>
        <v>22.818750000000001</v>
      </c>
      <c r="G57" s="13">
        <f t="shared" si="3"/>
        <v>0.53374999999999995</v>
      </c>
    </row>
    <row r="58" spans="1:9" x14ac:dyDescent="0.35">
      <c r="A58" s="14" t="s">
        <v>72</v>
      </c>
      <c r="B58" s="14" t="s">
        <v>19</v>
      </c>
      <c r="C58" s="28">
        <f>AVERAGE(C35:C37)</f>
        <v>98.666666666666671</v>
      </c>
      <c r="D58" s="15">
        <f t="shared" ref="D58:G58" si="4">AVERAGE(D35:D37)</f>
        <v>7.3</v>
      </c>
      <c r="E58" s="15">
        <f t="shared" si="4"/>
        <v>5.0999999999999996</v>
      </c>
      <c r="F58" s="15">
        <f t="shared" si="4"/>
        <v>12.9</v>
      </c>
      <c r="G58" s="15">
        <f t="shared" si="4"/>
        <v>2.5333333333333337</v>
      </c>
    </row>
    <row r="59" spans="1:9" x14ac:dyDescent="0.35">
      <c r="A59" s="16" t="s">
        <v>72</v>
      </c>
      <c r="B59" s="16" t="s">
        <v>23</v>
      </c>
      <c r="C59" s="29">
        <f>AVERAGE(C38:C46)</f>
        <v>107.66666666666667</v>
      </c>
      <c r="D59" s="17">
        <f t="shared" ref="D59:G59" si="5">AVERAGE(D38:D46)</f>
        <v>6.1355555555555563</v>
      </c>
      <c r="E59" s="17">
        <f t="shared" si="5"/>
        <v>0</v>
      </c>
      <c r="F59" s="17">
        <f t="shared" si="5"/>
        <v>5.9399999999999995</v>
      </c>
      <c r="G59" s="17">
        <f t="shared" si="5"/>
        <v>6.5711111111111116</v>
      </c>
    </row>
    <row r="60" spans="1:9" x14ac:dyDescent="0.35">
      <c r="A60" s="18" t="s">
        <v>72</v>
      </c>
      <c r="B60" s="18" t="s">
        <v>66</v>
      </c>
      <c r="C60" s="30">
        <f>AVERAGE(C47:C48)</f>
        <v>75</v>
      </c>
      <c r="D60" s="19">
        <f t="shared" ref="D60:G60" si="6">AVERAGE(D47:D48)</f>
        <v>3</v>
      </c>
      <c r="E60" s="19">
        <f t="shared" si="6"/>
        <v>1.2749999999999999</v>
      </c>
      <c r="F60" s="19">
        <f t="shared" si="6"/>
        <v>15.399999999999999</v>
      </c>
      <c r="G60" s="19">
        <f t="shared" si="6"/>
        <v>1</v>
      </c>
    </row>
    <row r="61" spans="1:9" x14ac:dyDescent="0.35">
      <c r="A61" s="20" t="s">
        <v>72</v>
      </c>
      <c r="B61" s="20" t="s">
        <v>17</v>
      </c>
      <c r="C61" s="31">
        <f>AVERAGE(C49:C54)</f>
        <v>159.16666666666666</v>
      </c>
      <c r="D61" s="21">
        <f t="shared" ref="D61:G61" si="7">AVERAGE(D49:D54)</f>
        <v>3.5866666666666664</v>
      </c>
      <c r="E61" s="21">
        <f t="shared" si="7"/>
        <v>1.2933333333333332</v>
      </c>
      <c r="F61" s="21">
        <f t="shared" si="7"/>
        <v>20.772833333333335</v>
      </c>
      <c r="G61" s="21">
        <f t="shared" si="7"/>
        <v>2.35</v>
      </c>
    </row>
  </sheetData>
  <sortState ref="A2:G54">
    <sortCondition descending="1" ref="B2:B54"/>
    <sortCondition ref="C2:C54"/>
  </sortState>
  <printOptions horizontalCentered="1" verticalCentered="1"/>
  <pageMargins left="3.7499999999999999E-2" right="3.7499999999999999E-2" top="0.27500000000000002" bottom="0.27500000000000002" header="3.7499999999999999E-2" footer="3.7499999999999999E-2"/>
  <pageSetup scale="36" orientation="landscape" useFirstPageNumber="1" r:id="rId1"/>
  <headerFooter alignWithMargins="0"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Harkness</dc:creator>
  <cp:lastModifiedBy>Joshua Harkness</cp:lastModifiedBy>
  <cp:lastPrinted>2016-03-18T01:50:04Z</cp:lastPrinted>
  <dcterms:created xsi:type="dcterms:W3CDTF">2011-10-17T16:15:11Z</dcterms:created>
  <dcterms:modified xsi:type="dcterms:W3CDTF">2016-03-18T01:51:45Z</dcterms:modified>
</cp:coreProperties>
</file>